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8915" windowHeight="43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<sst xmlns="http://schemas.openxmlformats.org/spreadsheetml/2006/main" count="86" uniqueCount="65">
  <si>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UPRAVA PROMETNE INSPEKCIJE</t>
  </si>
  <si>
    <t>SLUŽBA INSPEKCIJE CESTOVNOG PROMETA</t>
  </si>
  <si>
    <t>BROJ PREGLEDA</t>
  </si>
  <si>
    <t>BROJ PREKRŠAJA</t>
  </si>
  <si>
    <t>PREKRŠAJNE MJERE</t>
  </si>
  <si>
    <t>UPRAVNE MJERE</t>
  </si>
  <si>
    <t>NAPLAĆENE KAZNE</t>
  </si>
  <si>
    <t>1. PRIJEVOZ PUTNIKA</t>
  </si>
  <si>
    <t>RH</t>
  </si>
  <si>
    <t>EU</t>
  </si>
  <si>
    <t>TREĆ. DRŽ</t>
  </si>
  <si>
    <t>UKUPNO 1.2. A</t>
  </si>
  <si>
    <t>UKUPNO 1.2. B</t>
  </si>
  <si>
    <t>UKUPNO 1.2. C</t>
  </si>
  <si>
    <t>U K U P N O   1</t>
  </si>
  <si>
    <t>2. PRIJEVOZ TERETA</t>
  </si>
  <si>
    <t>UKUPNO 2.1</t>
  </si>
  <si>
    <t>U K U P N O   2</t>
  </si>
  <si>
    <t>LEGENDA</t>
  </si>
  <si>
    <t>OPN</t>
  </si>
  <si>
    <t>OBVEZNI PREKRŠAJNI NALOG</t>
  </si>
  <si>
    <t>PN</t>
  </si>
  <si>
    <t>PREKRŠAJNI NALOG</t>
  </si>
  <si>
    <t>OP</t>
  </si>
  <si>
    <t>OPTUŽNI PRIJEDLOG</t>
  </si>
  <si>
    <t>RON</t>
  </si>
  <si>
    <t>RJEŠENJE O OTKLANJANJU NEDOSTATAKA</t>
  </si>
  <si>
    <t>ROI</t>
  </si>
  <si>
    <t>RJEŠENJE O ISKLJUČENJU</t>
  </si>
  <si>
    <t xml:space="preserve">ROZ </t>
  </si>
  <si>
    <t>RJEŠENJE O ZABRANI</t>
  </si>
  <si>
    <t>UKUPNO 2.4</t>
  </si>
  <si>
    <t>TVRTKE</t>
  </si>
  <si>
    <r>
      <t>OPN</t>
    </r>
    <r>
      <rPr>
        <b/>
        <sz val="10"/>
        <color indexed="9"/>
        <rFont val="Calibri"/>
        <family val="2"/>
      </rPr>
      <t>*</t>
    </r>
  </si>
  <si>
    <r>
      <t>PN</t>
    </r>
    <r>
      <rPr>
        <b/>
        <sz val="10"/>
        <color indexed="9"/>
        <rFont val="Calibri"/>
        <family val="2"/>
      </rPr>
      <t>*</t>
    </r>
  </si>
  <si>
    <r>
      <t>OP</t>
    </r>
    <r>
      <rPr>
        <b/>
        <sz val="10"/>
        <color indexed="9"/>
        <rFont val="Calibri"/>
        <family val="2"/>
      </rPr>
      <t>*</t>
    </r>
  </si>
  <si>
    <r>
      <t>RON</t>
    </r>
    <r>
      <rPr>
        <b/>
        <sz val="10"/>
        <color indexed="9"/>
        <rFont val="Calibri"/>
        <family val="2"/>
      </rPr>
      <t>*</t>
    </r>
  </si>
  <si>
    <r>
      <t>ROI</t>
    </r>
    <r>
      <rPr>
        <b/>
        <sz val="10"/>
        <color indexed="9"/>
        <rFont val="Calibri"/>
        <family val="2"/>
      </rPr>
      <t>*</t>
    </r>
  </si>
  <si>
    <r>
      <t>ROZ</t>
    </r>
    <r>
      <rPr>
        <b/>
        <sz val="10"/>
        <color indexed="9"/>
        <rFont val="Calibri"/>
        <family val="2"/>
      </rPr>
      <t>*</t>
    </r>
  </si>
  <si>
    <r>
      <rPr>
        <b/>
        <sz val="10"/>
        <color indexed="8"/>
        <rFont val="Calibri"/>
        <family val="2"/>
      </rPr>
      <t>1.2.B</t>
    </r>
    <r>
      <rPr>
        <sz val="10"/>
        <color indexed="8"/>
        <rFont val="Calibri"/>
        <family val="2"/>
      </rPr>
      <t xml:space="preserve"> - posebni linijski prijevoz putnika u međunarodnom cestovnom prometu</t>
    </r>
  </si>
  <si>
    <r>
      <rPr>
        <b/>
        <sz val="10"/>
        <color indexed="8"/>
        <rFont val="Calibri"/>
        <family val="2"/>
      </rPr>
      <t xml:space="preserve">1.3. </t>
    </r>
    <r>
      <rPr>
        <sz val="10"/>
        <color indexed="8"/>
        <rFont val="Calibri"/>
        <family val="2"/>
      </rPr>
      <t>AUTOBUSNI KOLODVORI</t>
    </r>
  </si>
  <si>
    <r>
      <rPr>
        <b/>
        <sz val="10"/>
        <color indexed="8"/>
        <rFont val="Calibri"/>
        <family val="2"/>
      </rPr>
      <t xml:space="preserve">2.1. </t>
    </r>
    <r>
      <rPr>
        <sz val="10"/>
        <color indexed="8"/>
        <rFont val="Calibri"/>
        <family val="2"/>
      </rPr>
      <t>MEĐUNARODNI</t>
    </r>
  </si>
  <si>
    <r>
      <rPr>
        <b/>
        <sz val="10"/>
        <color indexed="8"/>
        <rFont val="Calibri"/>
        <family val="2"/>
      </rPr>
      <t>2.2.</t>
    </r>
    <r>
      <rPr>
        <sz val="10"/>
        <color indexed="8"/>
        <rFont val="Calibri"/>
        <family val="2"/>
      </rPr>
      <t xml:space="preserve"> UNUTARNJI</t>
    </r>
  </si>
  <si>
    <r>
      <rPr>
        <b/>
        <sz val="10"/>
        <color indexed="8"/>
        <rFont val="Calibri"/>
        <family val="2"/>
      </rPr>
      <t>2.3.</t>
    </r>
    <r>
      <rPr>
        <sz val="10"/>
        <color indexed="8"/>
        <rFont val="Calibri"/>
        <family val="2"/>
      </rPr>
      <t xml:space="preserve"> PRIJEVOZ ZA VLASTITE POTREBE</t>
    </r>
  </si>
  <si>
    <r>
      <rPr>
        <b/>
        <sz val="10"/>
        <color indexed="8"/>
        <rFont val="Calibri"/>
        <family val="2"/>
      </rPr>
      <t xml:space="preserve">2.4. </t>
    </r>
    <r>
      <rPr>
        <sz val="10"/>
        <color indexed="8"/>
        <rFont val="Calibri"/>
        <family val="2"/>
      </rPr>
      <t>IZVANREDNI PRIJEVOZ</t>
    </r>
  </si>
  <si>
    <r>
      <t>1.2.C</t>
    </r>
    <r>
      <rPr>
        <sz val="9"/>
        <color indexed="8"/>
        <rFont val="Calibri"/>
        <family val="2"/>
      </rPr>
      <t xml:space="preserve"> - povremeni prijevoz putni</t>
    </r>
    <r>
      <rPr>
        <sz val="9"/>
        <rFont val="Calibri"/>
        <family val="2"/>
      </rPr>
      <t>ka i prijevoz putnika u naizmj. vožnjama u međunarodnnom cestovnom prometu</t>
    </r>
  </si>
  <si>
    <t>I. - ZAKON O PRIJEVOZU U CESTOVNOM PROMETU           NN 178/04 ; 63/08 ; 91/10</t>
  </si>
  <si>
    <t>II.  - ZAKON O PRIJEVOZU OPASNIH TVARI  NN 79/07</t>
  </si>
  <si>
    <t>IV.  - ZAKON O SIGURNOSTI PROMETA NA CESTAMA NN 48/10, 74/11</t>
  </si>
  <si>
    <t>III.  -  ZAKON O RADNOM VREMENU, OBVEZNIM ODMORIMA... NN 60/08, 124/10</t>
  </si>
  <si>
    <t>U K U P N O   II</t>
  </si>
  <si>
    <t>U K U P N O   I</t>
  </si>
  <si>
    <t xml:space="preserve">U K U P N O  III </t>
  </si>
  <si>
    <t>V. - ZAKON O INSPEKCIJI CESTOVNOG PROMETA I CESTA NN 77/99, 55/11</t>
  </si>
  <si>
    <t>U K U P N O   IV</t>
  </si>
  <si>
    <t>SVEUKUPNO (I+II+III+IV+V)</t>
  </si>
  <si>
    <t>TREĆ.DRŽ</t>
  </si>
  <si>
    <t>prema Zakonu o prijevozu u cestovnom prometu (NN178/04…112/10),  Zakonu o prijevozu opasnih tvari (NN79/07), Zakonu o radnom vremenu, obveznim odmorima…. (NN60/08,124/10),  Zakonu o sigurnosti prometa na cestama (NN48/10, 74/11) I Zakonu o inspekciji cestovnog prometa i cesta (NN 77/99 i 55/11)</t>
  </si>
  <si>
    <r>
      <rPr>
        <b/>
        <sz val="10"/>
        <color indexed="8"/>
        <rFont val="Calibri"/>
        <family val="2"/>
      </rPr>
      <t xml:space="preserve">1.1.A </t>
    </r>
    <r>
      <rPr>
        <sz val="10"/>
        <color indexed="8"/>
        <rFont val="Calibri"/>
        <family val="2"/>
      </rPr>
      <t xml:space="preserve">- javni linijski prijevoz putnika u unutarnjem cest. prijevozu </t>
    </r>
  </si>
  <si>
    <r>
      <rPr>
        <b/>
        <sz val="10"/>
        <color indexed="8"/>
        <rFont val="Calibri"/>
        <family val="2"/>
      </rPr>
      <t>1.1.B</t>
    </r>
    <r>
      <rPr>
        <sz val="10"/>
        <color indexed="8"/>
        <rFont val="Calibri"/>
        <family val="2"/>
      </rPr>
      <t xml:space="preserve"> - posebni linijski prijevoz putnika u unutarnjem cest. prijevozu </t>
    </r>
  </si>
  <si>
    <r>
      <rPr>
        <b/>
        <sz val="10"/>
        <color indexed="8"/>
        <rFont val="Calibri"/>
        <family val="2"/>
      </rPr>
      <t>1.1.C</t>
    </r>
    <r>
      <rPr>
        <sz val="10"/>
        <color indexed="8"/>
        <rFont val="Calibri"/>
        <family val="2"/>
      </rPr>
      <t xml:space="preserve"> - povremeni prijevoz putnika u unutarnjem cest. prijevozu </t>
    </r>
  </si>
  <si>
    <r>
      <rPr>
        <b/>
        <sz val="10"/>
        <color indexed="8"/>
        <rFont val="Calibri"/>
        <family val="2"/>
      </rPr>
      <t>1.1.D</t>
    </r>
    <r>
      <rPr>
        <sz val="10"/>
        <color indexed="8"/>
        <rFont val="Calibri"/>
        <family val="2"/>
      </rPr>
      <t xml:space="preserve"> -autotaksi prijevoz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</si>
  <si>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1.2.A</t>
    </r>
    <r>
      <rPr>
        <sz val="10"/>
        <color indexed="8"/>
        <rFont val="Calibri"/>
        <family val="2"/>
      </rPr>
      <t xml:space="preserve"> - javni linijski prijevoz putnika u međunarodnom cest. prometu </t>
    </r>
  </si>
  <si>
    <t>Broj izvršenih inspekcijskih nadzora i poduzetih mjera inspektora Službe inspekcije cestovnog prometa za razdoblje: SIJEČANJ - RUJAN 2012.</t>
  </si>
  <si>
    <r>
      <rPr>
        <b/>
        <sz val="10"/>
        <color indexed="8"/>
        <rFont val="Calibri"/>
        <family val="2"/>
      </rPr>
      <t>1.1.E</t>
    </r>
    <r>
      <rPr>
        <sz val="10"/>
        <color indexed="8"/>
        <rFont val="Calibri"/>
        <family val="2"/>
      </rPr>
      <t xml:space="preserve"> - prijevoz putnika za vlastite potrebe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</si>
</sst>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9"/>
      <name val="Calibri"/>
      <family val="2"/>
    </font>
    <font>
      <sz val="12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Arial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8" fillId="6" borderId="1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wrapText="1"/>
      <protection locked="0"/>
    </xf>
    <xf numFmtId="0" fontId="0" fillId="6" borderId="17" xfId="0" applyFill="1" applyBorder="1" applyAlignment="1">
      <alignment horizontal="left" wrapText="1"/>
    </xf>
    <xf numFmtId="0" fontId="0" fillId="6" borderId="18" xfId="0" applyFill="1" applyBorder="1" applyAlignment="1">
      <alignment horizontal="left" wrapText="1"/>
    </xf>
    <xf numFmtId="0" fontId="0" fillId="6" borderId="19" xfId="0" applyFill="1" applyBorder="1" applyAlignment="1">
      <alignment horizontal="left" wrapText="1"/>
    </xf>
    <xf numFmtId="0" fontId="0" fillId="6" borderId="20" xfId="0" applyFill="1" applyBorder="1" applyAlignment="1">
      <alignment horizontal="left" wrapText="1"/>
    </xf>
    <xf numFmtId="0" fontId="0" fillId="6" borderId="21" xfId="0" applyFill="1" applyBorder="1" applyAlignment="1">
      <alignment horizontal="left" wrapText="1"/>
    </xf>
    <xf numFmtId="0" fontId="8" fillId="3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19" fillId="3" borderId="2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 shrinkToFit="1"/>
    </xf>
    <xf numFmtId="0" fontId="15" fillId="0" borderId="17" xfId="0" applyFont="1" applyBorder="1" applyAlignment="1">
      <alignment horizontal="left" vertical="top" wrapText="1" shrinkToFit="1"/>
    </xf>
    <xf numFmtId="0" fontId="15" fillId="0" borderId="18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28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0" fillId="2" borderId="2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7" fillId="8" borderId="34" xfId="0" applyFont="1" applyFill="1" applyBorder="1" applyAlignment="1">
      <alignment horizontal="left" vertical="center" wrapText="1"/>
    </xf>
    <xf numFmtId="0" fontId="9" fillId="8" borderId="20" xfId="0" applyFont="1" applyFill="1" applyBorder="1" applyAlignment="1">
      <alignment horizontal="left" vertical="center" wrapText="1"/>
    </xf>
    <xf numFmtId="0" fontId="0" fillId="8" borderId="20" xfId="0" applyFill="1" applyBorder="1" applyAlignment="1">
      <alignment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top" wrapText="1"/>
    </xf>
    <xf numFmtId="0" fontId="18" fillId="5" borderId="2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left" vertical="center" wrapText="1"/>
    </xf>
    <xf numFmtId="0" fontId="8" fillId="9" borderId="18" xfId="0" applyFont="1" applyFill="1" applyBorder="1" applyAlignment="1">
      <alignment horizontal="left" vertical="center" wrapText="1"/>
    </xf>
    <xf numFmtId="0" fontId="8" fillId="9" borderId="27" xfId="0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9" borderId="28" xfId="0" applyFont="1" applyFill="1" applyBorder="1" applyAlignment="1">
      <alignment horizontal="left" vertical="center" wrapText="1"/>
    </xf>
    <xf numFmtId="0" fontId="8" fillId="10" borderId="27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28" xfId="0" applyFont="1" applyFill="1" applyBorder="1" applyAlignment="1">
      <alignment horizontal="left" vertical="center" wrapText="1"/>
    </xf>
    <xf numFmtId="0" fontId="8" fillId="10" borderId="19" xfId="0" applyFont="1" applyFill="1" applyBorder="1" applyAlignment="1">
      <alignment horizontal="left" vertical="center" wrapText="1"/>
    </xf>
    <xf numFmtId="0" fontId="8" fillId="10" borderId="20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="75" zoomScaleNormal="75" workbookViewId="0" topLeftCell="A1">
      <selection activeCell="V15" sqref="V15"/>
    </sheetView>
  </sheetViews>
  <sheetFormatPr defaultColWidth="9.140625" defaultRowHeight="12.75"/>
  <cols>
    <col min="1" max="1" width="10.00390625" style="0" customWidth="1"/>
    <col min="14" max="14" width="9.8515625" style="0" customWidth="1"/>
  </cols>
  <sheetData>
    <row r="1" spans="2:14" ht="15.75">
      <c r="B1" s="54" t="s">
        <v>0</v>
      </c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5" ht="68.25" customHeight="1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0"/>
    </row>
    <row r="4" spans="2:14" ht="42" customHeight="1">
      <c r="B4" s="58" t="s">
        <v>57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8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3.5" thickBot="1">
      <c r="B6" s="44"/>
      <c r="C6" s="33"/>
      <c r="D6" s="33"/>
      <c r="E6" s="33"/>
      <c r="F6" s="31"/>
      <c r="G6" s="44"/>
      <c r="H6" s="33"/>
      <c r="I6" s="33"/>
      <c r="J6" s="33"/>
      <c r="K6" s="33"/>
      <c r="L6" s="33"/>
      <c r="M6" s="33"/>
      <c r="N6" s="33"/>
    </row>
    <row r="7" spans="2:14" ht="12.75" customHeight="1">
      <c r="B7" s="32" t="s">
        <v>46</v>
      </c>
      <c r="C7" s="45"/>
      <c r="D7" s="45"/>
      <c r="E7" s="46"/>
      <c r="F7" s="50" t="s">
        <v>2</v>
      </c>
      <c r="G7" s="50" t="s">
        <v>3</v>
      </c>
      <c r="H7" s="50" t="s">
        <v>4</v>
      </c>
      <c r="I7" s="50"/>
      <c r="J7" s="50"/>
      <c r="K7" s="50" t="s">
        <v>5</v>
      </c>
      <c r="L7" s="50"/>
      <c r="M7" s="50"/>
      <c r="N7" s="52" t="s">
        <v>6</v>
      </c>
    </row>
    <row r="8" spans="2:14" ht="13.5" thickBot="1">
      <c r="B8" s="47"/>
      <c r="C8" s="48"/>
      <c r="D8" s="48"/>
      <c r="E8" s="49"/>
      <c r="F8" s="51"/>
      <c r="G8" s="51"/>
      <c r="H8" s="18" t="s">
        <v>33</v>
      </c>
      <c r="I8" s="18" t="s">
        <v>34</v>
      </c>
      <c r="J8" s="18" t="s">
        <v>35</v>
      </c>
      <c r="K8" s="18" t="s">
        <v>36</v>
      </c>
      <c r="L8" s="18" t="s">
        <v>37</v>
      </c>
      <c r="M8" s="18" t="s">
        <v>38</v>
      </c>
      <c r="N8" s="53"/>
    </row>
    <row r="9" spans="2:14" ht="15.75" thickBot="1">
      <c r="B9" s="90" t="s">
        <v>7</v>
      </c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</row>
    <row r="10" spans="2:14" ht="15" customHeight="1">
      <c r="B10" s="93" t="s">
        <v>58</v>
      </c>
      <c r="C10" s="94"/>
      <c r="D10" s="94"/>
      <c r="E10" s="94"/>
      <c r="F10" s="60">
        <v>412</v>
      </c>
      <c r="G10" s="60">
        <v>130</v>
      </c>
      <c r="H10" s="60">
        <v>1</v>
      </c>
      <c r="I10" s="95">
        <v>11</v>
      </c>
      <c r="J10" s="60">
        <v>69</v>
      </c>
      <c r="K10" s="60">
        <v>18</v>
      </c>
      <c r="L10" s="95">
        <v>9</v>
      </c>
      <c r="M10" s="60">
        <v>8</v>
      </c>
      <c r="N10" s="60">
        <v>51700</v>
      </c>
    </row>
    <row r="11" spans="2:14" ht="15" customHeight="1">
      <c r="B11" s="34"/>
      <c r="C11" s="35"/>
      <c r="D11" s="35"/>
      <c r="E11" s="35"/>
      <c r="F11" s="37"/>
      <c r="G11" s="37"/>
      <c r="H11" s="37"/>
      <c r="I11" s="60"/>
      <c r="J11" s="37"/>
      <c r="K11" s="37"/>
      <c r="L11" s="60"/>
      <c r="M11" s="61"/>
      <c r="N11" s="61"/>
    </row>
    <row r="12" spans="2:14" ht="15" customHeight="1">
      <c r="B12" s="34" t="s">
        <v>59</v>
      </c>
      <c r="C12" s="35"/>
      <c r="D12" s="35"/>
      <c r="E12" s="35"/>
      <c r="F12" s="36">
        <v>426</v>
      </c>
      <c r="G12" s="36">
        <v>66</v>
      </c>
      <c r="H12" s="36">
        <v>0</v>
      </c>
      <c r="I12" s="59">
        <v>9</v>
      </c>
      <c r="J12" s="36">
        <v>13</v>
      </c>
      <c r="K12" s="36">
        <v>10</v>
      </c>
      <c r="L12" s="59">
        <v>8</v>
      </c>
      <c r="M12" s="36">
        <v>6</v>
      </c>
      <c r="N12" s="36">
        <v>6700</v>
      </c>
    </row>
    <row r="13" spans="2:14" ht="15" customHeight="1">
      <c r="B13" s="34"/>
      <c r="C13" s="35"/>
      <c r="D13" s="35"/>
      <c r="E13" s="35"/>
      <c r="F13" s="37"/>
      <c r="G13" s="37"/>
      <c r="H13" s="37"/>
      <c r="I13" s="60"/>
      <c r="J13" s="37"/>
      <c r="K13" s="37"/>
      <c r="L13" s="60"/>
      <c r="M13" s="61"/>
      <c r="N13" s="61"/>
    </row>
    <row r="14" spans="2:14" ht="15" customHeight="1">
      <c r="B14" s="34" t="s">
        <v>60</v>
      </c>
      <c r="C14" s="35"/>
      <c r="D14" s="35"/>
      <c r="E14" s="35"/>
      <c r="F14" s="36">
        <v>259</v>
      </c>
      <c r="G14" s="36">
        <v>44</v>
      </c>
      <c r="H14" s="36">
        <v>2</v>
      </c>
      <c r="I14" s="59">
        <v>6</v>
      </c>
      <c r="J14" s="36">
        <v>37</v>
      </c>
      <c r="K14" s="36">
        <v>5</v>
      </c>
      <c r="L14" s="59">
        <v>6</v>
      </c>
      <c r="M14" s="36">
        <v>2</v>
      </c>
      <c r="N14" s="36">
        <v>2300</v>
      </c>
    </row>
    <row r="15" spans="2:14" ht="15" customHeight="1">
      <c r="B15" s="34"/>
      <c r="C15" s="35"/>
      <c r="D15" s="35"/>
      <c r="E15" s="35"/>
      <c r="F15" s="37"/>
      <c r="G15" s="37"/>
      <c r="H15" s="37"/>
      <c r="I15" s="60"/>
      <c r="J15" s="37"/>
      <c r="K15" s="37"/>
      <c r="L15" s="60"/>
      <c r="M15" s="61"/>
      <c r="N15" s="61"/>
    </row>
    <row r="16" spans="2:14" ht="15" customHeight="1">
      <c r="B16" s="34" t="s">
        <v>61</v>
      </c>
      <c r="C16" s="35"/>
      <c r="D16" s="35"/>
      <c r="E16" s="35"/>
      <c r="F16" s="36">
        <v>591</v>
      </c>
      <c r="G16" s="36">
        <v>216</v>
      </c>
      <c r="H16" s="36">
        <v>4</v>
      </c>
      <c r="I16" s="59">
        <v>49</v>
      </c>
      <c r="J16" s="36">
        <v>104</v>
      </c>
      <c r="K16" s="36">
        <v>10</v>
      </c>
      <c r="L16" s="59">
        <v>35</v>
      </c>
      <c r="M16" s="36">
        <v>14</v>
      </c>
      <c r="N16" s="36">
        <v>26700</v>
      </c>
    </row>
    <row r="17" spans="2:14" ht="15" customHeight="1">
      <c r="B17" s="34"/>
      <c r="C17" s="35"/>
      <c r="D17" s="35"/>
      <c r="E17" s="35"/>
      <c r="F17" s="37"/>
      <c r="G17" s="37"/>
      <c r="H17" s="37"/>
      <c r="I17" s="60"/>
      <c r="J17" s="37"/>
      <c r="K17" s="37"/>
      <c r="L17" s="60"/>
      <c r="M17" s="61"/>
      <c r="N17" s="61"/>
    </row>
    <row r="18" spans="2:14" ht="15" customHeight="1">
      <c r="B18" s="96" t="s">
        <v>64</v>
      </c>
      <c r="C18" s="35"/>
      <c r="D18" s="35"/>
      <c r="E18" s="35"/>
      <c r="F18" s="36">
        <v>47</v>
      </c>
      <c r="G18" s="36">
        <v>15</v>
      </c>
      <c r="H18" s="36">
        <v>1</v>
      </c>
      <c r="I18" s="59">
        <v>0</v>
      </c>
      <c r="J18" s="36">
        <v>12</v>
      </c>
      <c r="K18" s="36">
        <v>3</v>
      </c>
      <c r="L18" s="59">
        <v>5</v>
      </c>
      <c r="M18" s="36">
        <v>7</v>
      </c>
      <c r="N18" s="36">
        <v>10000</v>
      </c>
    </row>
    <row r="19" spans="2:14" ht="15" customHeight="1">
      <c r="B19" s="34"/>
      <c r="C19" s="35"/>
      <c r="D19" s="35"/>
      <c r="E19" s="35"/>
      <c r="F19" s="37"/>
      <c r="G19" s="37"/>
      <c r="H19" s="37"/>
      <c r="I19" s="60"/>
      <c r="J19" s="37"/>
      <c r="K19" s="37"/>
      <c r="L19" s="60"/>
      <c r="M19" s="61"/>
      <c r="N19" s="61"/>
    </row>
    <row r="20" spans="2:14" ht="15" customHeight="1">
      <c r="B20" s="87" t="s">
        <v>62</v>
      </c>
      <c r="C20" s="88"/>
      <c r="D20" s="89"/>
      <c r="E20" s="6" t="s">
        <v>8</v>
      </c>
      <c r="F20" s="4">
        <v>69</v>
      </c>
      <c r="G20" s="4">
        <v>9</v>
      </c>
      <c r="H20" s="4">
        <v>0</v>
      </c>
      <c r="I20" s="4">
        <v>3</v>
      </c>
      <c r="J20" s="4">
        <v>5</v>
      </c>
      <c r="K20" s="4">
        <v>4</v>
      </c>
      <c r="L20" s="4">
        <v>1</v>
      </c>
      <c r="M20" s="4">
        <v>0</v>
      </c>
      <c r="N20" s="4">
        <v>0</v>
      </c>
    </row>
    <row r="21" spans="2:14" ht="15" customHeight="1">
      <c r="B21" s="41"/>
      <c r="C21" s="42"/>
      <c r="D21" s="43"/>
      <c r="E21" s="6" t="s">
        <v>9</v>
      </c>
      <c r="F21" s="21">
        <v>45</v>
      </c>
      <c r="G21" s="4">
        <v>11</v>
      </c>
      <c r="H21" s="4">
        <v>0</v>
      </c>
      <c r="I21" s="4">
        <v>16</v>
      </c>
      <c r="J21" s="4">
        <v>0</v>
      </c>
      <c r="K21" s="4">
        <v>0</v>
      </c>
      <c r="L21" s="4">
        <v>0</v>
      </c>
      <c r="M21" s="4">
        <v>0</v>
      </c>
      <c r="N21" s="4">
        <v>78500</v>
      </c>
    </row>
    <row r="22" spans="2:14" ht="15" customHeight="1" thickBot="1">
      <c r="B22" s="41"/>
      <c r="C22" s="42"/>
      <c r="D22" s="43"/>
      <c r="E22" s="7" t="s">
        <v>10</v>
      </c>
      <c r="F22" s="22">
        <v>242</v>
      </c>
      <c r="G22" s="5">
        <v>47</v>
      </c>
      <c r="H22" s="5">
        <v>2</v>
      </c>
      <c r="I22" s="5">
        <v>41</v>
      </c>
      <c r="J22" s="5">
        <v>1</v>
      </c>
      <c r="K22" s="5">
        <v>0</v>
      </c>
      <c r="L22" s="5">
        <v>0</v>
      </c>
      <c r="M22" s="5">
        <v>0</v>
      </c>
      <c r="N22" s="5">
        <v>233000</v>
      </c>
    </row>
    <row r="23" spans="2:14" ht="15" customHeight="1" thickBot="1">
      <c r="B23" s="38" t="s">
        <v>11</v>
      </c>
      <c r="C23" s="39"/>
      <c r="D23" s="39"/>
      <c r="E23" s="40"/>
      <c r="F23" s="8">
        <f>SUM(F20:F22)</f>
        <v>356</v>
      </c>
      <c r="G23" s="8">
        <f aca="true" t="shared" si="0" ref="G23:N23">SUM(G20:G22)</f>
        <v>67</v>
      </c>
      <c r="H23" s="8">
        <f t="shared" si="0"/>
        <v>2</v>
      </c>
      <c r="I23" s="8">
        <f t="shared" si="0"/>
        <v>60</v>
      </c>
      <c r="J23" s="8">
        <f t="shared" si="0"/>
        <v>6</v>
      </c>
      <c r="K23" s="8">
        <f t="shared" si="0"/>
        <v>4</v>
      </c>
      <c r="L23" s="8">
        <f t="shared" si="0"/>
        <v>1</v>
      </c>
      <c r="M23" s="8">
        <f t="shared" si="0"/>
        <v>0</v>
      </c>
      <c r="N23" s="8">
        <f t="shared" si="0"/>
        <v>311500</v>
      </c>
    </row>
    <row r="24" spans="2:14" ht="15" customHeight="1">
      <c r="B24" s="41" t="s">
        <v>39</v>
      </c>
      <c r="C24" s="42"/>
      <c r="D24" s="43"/>
      <c r="E24" s="9" t="s">
        <v>8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2:14" ht="15" customHeight="1">
      <c r="B25" s="41"/>
      <c r="C25" s="42"/>
      <c r="D25" s="43"/>
      <c r="E25" s="6" t="s">
        <v>9</v>
      </c>
      <c r="F25" s="21">
        <v>4</v>
      </c>
      <c r="G25" s="4">
        <v>1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20000</v>
      </c>
    </row>
    <row r="26" spans="2:14" ht="15" customHeight="1" thickBot="1">
      <c r="B26" s="41"/>
      <c r="C26" s="42"/>
      <c r="D26" s="43"/>
      <c r="E26" s="7" t="s">
        <v>10</v>
      </c>
      <c r="F26" s="22">
        <v>6</v>
      </c>
      <c r="G26" s="5">
        <v>4</v>
      </c>
      <c r="H26" s="5">
        <v>0</v>
      </c>
      <c r="I26" s="5">
        <v>5</v>
      </c>
      <c r="J26" s="5">
        <v>0</v>
      </c>
      <c r="K26" s="5">
        <v>0</v>
      </c>
      <c r="L26" s="5">
        <v>0</v>
      </c>
      <c r="M26" s="5">
        <v>0</v>
      </c>
      <c r="N26" s="5">
        <v>25000</v>
      </c>
    </row>
    <row r="27" spans="2:14" ht="15" customHeight="1" thickBot="1">
      <c r="B27" s="38" t="s">
        <v>12</v>
      </c>
      <c r="C27" s="39"/>
      <c r="D27" s="39"/>
      <c r="E27" s="40"/>
      <c r="F27" s="8">
        <f>SUM(F24:F26)</f>
        <v>12</v>
      </c>
      <c r="G27" s="8">
        <f aca="true" t="shared" si="1" ref="G27:N27">SUM(G24:G26)</f>
        <v>5</v>
      </c>
      <c r="H27" s="8">
        <f t="shared" si="1"/>
        <v>0</v>
      </c>
      <c r="I27" s="8">
        <f t="shared" si="1"/>
        <v>7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45000</v>
      </c>
    </row>
    <row r="28" spans="2:14" ht="16.5" customHeight="1">
      <c r="B28" s="69" t="s">
        <v>45</v>
      </c>
      <c r="C28" s="70"/>
      <c r="D28" s="71"/>
      <c r="E28" s="9" t="s">
        <v>8</v>
      </c>
      <c r="F28" s="3">
        <v>62</v>
      </c>
      <c r="G28" s="3">
        <v>6</v>
      </c>
      <c r="H28" s="3">
        <v>0</v>
      </c>
      <c r="I28" s="3">
        <v>2</v>
      </c>
      <c r="J28" s="3">
        <v>4</v>
      </c>
      <c r="K28" s="3">
        <v>1</v>
      </c>
      <c r="L28" s="3">
        <v>0</v>
      </c>
      <c r="M28" s="3">
        <v>0</v>
      </c>
      <c r="N28" s="3">
        <v>0</v>
      </c>
    </row>
    <row r="29" spans="2:14" ht="16.5" customHeight="1">
      <c r="B29" s="72"/>
      <c r="C29" s="73"/>
      <c r="D29" s="74"/>
      <c r="E29" s="6" t="s">
        <v>9</v>
      </c>
      <c r="F29" s="21">
        <v>99</v>
      </c>
      <c r="G29" s="4">
        <v>39</v>
      </c>
      <c r="H29" s="4">
        <v>0</v>
      </c>
      <c r="I29" s="4">
        <v>39</v>
      </c>
      <c r="J29" s="4">
        <v>1</v>
      </c>
      <c r="K29" s="4">
        <v>0</v>
      </c>
      <c r="L29" s="4">
        <v>1</v>
      </c>
      <c r="M29" s="4">
        <v>0</v>
      </c>
      <c r="N29" s="4">
        <v>295000</v>
      </c>
    </row>
    <row r="30" spans="2:14" ht="16.5" customHeight="1" thickBot="1">
      <c r="B30" s="75"/>
      <c r="C30" s="76"/>
      <c r="D30" s="77"/>
      <c r="E30" s="7" t="s">
        <v>10</v>
      </c>
      <c r="F30" s="22">
        <v>94</v>
      </c>
      <c r="G30" s="5">
        <v>20</v>
      </c>
      <c r="H30" s="5">
        <v>0</v>
      </c>
      <c r="I30" s="5">
        <v>18</v>
      </c>
      <c r="J30" s="5">
        <v>1</v>
      </c>
      <c r="K30" s="5">
        <v>0</v>
      </c>
      <c r="L30" s="5">
        <v>0</v>
      </c>
      <c r="M30" s="5">
        <v>0</v>
      </c>
      <c r="N30" s="5">
        <v>120800</v>
      </c>
    </row>
    <row r="31" spans="2:14" ht="15" customHeight="1" thickBot="1">
      <c r="B31" s="38" t="s">
        <v>13</v>
      </c>
      <c r="C31" s="39"/>
      <c r="D31" s="39"/>
      <c r="E31" s="40"/>
      <c r="F31" s="8">
        <f>SUM(F28:F30)</f>
        <v>255</v>
      </c>
      <c r="G31" s="8">
        <f aca="true" t="shared" si="2" ref="G31:N31">SUM(G28:G30)</f>
        <v>65</v>
      </c>
      <c r="H31" s="8">
        <f t="shared" si="2"/>
        <v>0</v>
      </c>
      <c r="I31" s="8">
        <f t="shared" si="2"/>
        <v>59</v>
      </c>
      <c r="J31" s="8">
        <f t="shared" si="2"/>
        <v>6</v>
      </c>
      <c r="K31" s="8">
        <f t="shared" si="2"/>
        <v>1</v>
      </c>
      <c r="L31" s="8">
        <f t="shared" si="2"/>
        <v>1</v>
      </c>
      <c r="M31" s="8">
        <f t="shared" si="2"/>
        <v>0</v>
      </c>
      <c r="N31" s="8">
        <f t="shared" si="2"/>
        <v>415800</v>
      </c>
    </row>
    <row r="32" spans="2:14" ht="15" customHeight="1" thickBot="1">
      <c r="B32" s="66" t="s">
        <v>40</v>
      </c>
      <c r="C32" s="85"/>
      <c r="D32" s="85"/>
      <c r="E32" s="86"/>
      <c r="F32" s="10">
        <v>16</v>
      </c>
      <c r="G32" s="10">
        <v>3</v>
      </c>
      <c r="H32" s="10">
        <v>0</v>
      </c>
      <c r="I32" s="10">
        <v>0</v>
      </c>
      <c r="J32" s="10">
        <v>2</v>
      </c>
      <c r="K32" s="10">
        <v>2</v>
      </c>
      <c r="L32" s="10">
        <v>0</v>
      </c>
      <c r="M32" s="10">
        <v>0</v>
      </c>
      <c r="N32" s="10">
        <v>0</v>
      </c>
    </row>
    <row r="33" spans="2:14" ht="15.75" thickBot="1">
      <c r="B33" s="78" t="s">
        <v>14</v>
      </c>
      <c r="C33" s="79"/>
      <c r="D33" s="79"/>
      <c r="E33" s="79"/>
      <c r="F33" s="11">
        <f>SUM(F10+F12+F14+F16+F18+F23+F27+F31+F32)</f>
        <v>2374</v>
      </c>
      <c r="G33" s="11">
        <f aca="true" t="shared" si="3" ref="G33:N33">SUM(G10+G12+G14+G16+G18+G23+G27+G31+G32)</f>
        <v>611</v>
      </c>
      <c r="H33" s="11">
        <f t="shared" si="3"/>
        <v>10</v>
      </c>
      <c r="I33" s="11">
        <f t="shared" si="3"/>
        <v>201</v>
      </c>
      <c r="J33" s="11">
        <f t="shared" si="3"/>
        <v>249</v>
      </c>
      <c r="K33" s="11">
        <f t="shared" si="3"/>
        <v>53</v>
      </c>
      <c r="L33" s="11">
        <f t="shared" si="3"/>
        <v>65</v>
      </c>
      <c r="M33" s="11">
        <f t="shared" si="3"/>
        <v>37</v>
      </c>
      <c r="N33" s="11">
        <f t="shared" si="3"/>
        <v>869700</v>
      </c>
    </row>
    <row r="34" spans="2:14" ht="15.75" customHeight="1">
      <c r="B34" s="80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2:14" ht="15.75" customHeight="1">
      <c r="B35" s="66" t="s">
        <v>41</v>
      </c>
      <c r="C35" s="67"/>
      <c r="D35" s="68"/>
      <c r="E35" s="9" t="s">
        <v>8</v>
      </c>
      <c r="F35" s="3">
        <v>557</v>
      </c>
      <c r="G35" s="3">
        <v>79</v>
      </c>
      <c r="H35" s="3">
        <v>4</v>
      </c>
      <c r="I35" s="3">
        <v>7</v>
      </c>
      <c r="J35" s="3">
        <v>82</v>
      </c>
      <c r="K35" s="3">
        <v>5</v>
      </c>
      <c r="L35" s="3">
        <v>3</v>
      </c>
      <c r="M35" s="3">
        <v>5</v>
      </c>
      <c r="N35" s="3">
        <v>26900</v>
      </c>
    </row>
    <row r="36" spans="2:14" ht="15.75" customHeight="1">
      <c r="B36" s="66"/>
      <c r="C36" s="67"/>
      <c r="D36" s="68"/>
      <c r="E36" s="6" t="s">
        <v>9</v>
      </c>
      <c r="F36" s="21">
        <v>447</v>
      </c>
      <c r="G36" s="4">
        <v>207</v>
      </c>
      <c r="H36" s="4">
        <v>6</v>
      </c>
      <c r="I36" s="4">
        <v>207</v>
      </c>
      <c r="J36" s="4">
        <v>0</v>
      </c>
      <c r="K36" s="4">
        <v>0</v>
      </c>
      <c r="L36" s="4">
        <v>0</v>
      </c>
      <c r="M36" s="4">
        <v>0</v>
      </c>
      <c r="N36" s="4">
        <v>2391700</v>
      </c>
    </row>
    <row r="37" spans="2:14" ht="15.75" customHeight="1" thickBot="1">
      <c r="B37" s="66"/>
      <c r="C37" s="67"/>
      <c r="D37" s="68"/>
      <c r="E37" s="7" t="s">
        <v>10</v>
      </c>
      <c r="F37" s="22">
        <v>767</v>
      </c>
      <c r="G37" s="5">
        <v>113</v>
      </c>
      <c r="H37" s="5">
        <v>2</v>
      </c>
      <c r="I37" s="5">
        <v>112</v>
      </c>
      <c r="J37" s="5">
        <v>2</v>
      </c>
      <c r="K37" s="5">
        <v>0</v>
      </c>
      <c r="L37" s="5">
        <v>0</v>
      </c>
      <c r="M37" s="5">
        <v>0</v>
      </c>
      <c r="N37" s="5">
        <v>937000</v>
      </c>
    </row>
    <row r="38" spans="2:14" ht="15.75" customHeight="1" thickBot="1">
      <c r="B38" s="38" t="s">
        <v>16</v>
      </c>
      <c r="C38" s="39"/>
      <c r="D38" s="39"/>
      <c r="E38" s="40"/>
      <c r="F38" s="8">
        <f>SUM(F35:F37)</f>
        <v>1771</v>
      </c>
      <c r="G38" s="8">
        <f aca="true" t="shared" si="4" ref="G38:N38">SUM(G35:G37)</f>
        <v>399</v>
      </c>
      <c r="H38" s="8">
        <f t="shared" si="4"/>
        <v>12</v>
      </c>
      <c r="I38" s="8">
        <f t="shared" si="4"/>
        <v>326</v>
      </c>
      <c r="J38" s="8">
        <f t="shared" si="4"/>
        <v>84</v>
      </c>
      <c r="K38" s="8">
        <f t="shared" si="4"/>
        <v>5</v>
      </c>
      <c r="L38" s="8">
        <f t="shared" si="4"/>
        <v>3</v>
      </c>
      <c r="M38" s="8">
        <f t="shared" si="4"/>
        <v>5</v>
      </c>
      <c r="N38" s="8">
        <f t="shared" si="4"/>
        <v>3355600</v>
      </c>
    </row>
    <row r="39" spans="2:14" ht="15.75" customHeight="1">
      <c r="B39" s="82" t="s">
        <v>42</v>
      </c>
      <c r="C39" s="83"/>
      <c r="D39" s="83"/>
      <c r="E39" s="84"/>
      <c r="F39" s="12">
        <v>1281</v>
      </c>
      <c r="G39" s="12">
        <v>292</v>
      </c>
      <c r="H39" s="12">
        <v>33</v>
      </c>
      <c r="I39" s="12">
        <v>51</v>
      </c>
      <c r="J39" s="12">
        <v>211</v>
      </c>
      <c r="K39" s="12">
        <v>21</v>
      </c>
      <c r="L39" s="12">
        <v>20</v>
      </c>
      <c r="M39" s="12">
        <v>21</v>
      </c>
      <c r="N39" s="12">
        <v>112500</v>
      </c>
    </row>
    <row r="40" spans="2:14" ht="15.75" customHeight="1">
      <c r="B40" s="62" t="s">
        <v>43</v>
      </c>
      <c r="C40" s="63"/>
      <c r="D40" s="63"/>
      <c r="E40" s="64"/>
      <c r="F40" s="13">
        <v>576</v>
      </c>
      <c r="G40" s="13">
        <v>232</v>
      </c>
      <c r="H40" s="13">
        <v>105</v>
      </c>
      <c r="I40" s="13">
        <v>31</v>
      </c>
      <c r="J40" s="13">
        <v>140</v>
      </c>
      <c r="K40" s="13">
        <v>23</v>
      </c>
      <c r="L40" s="13">
        <v>22</v>
      </c>
      <c r="M40" s="13">
        <v>16</v>
      </c>
      <c r="N40" s="13">
        <v>148800</v>
      </c>
    </row>
    <row r="41" spans="2:14" ht="15.75" customHeight="1">
      <c r="B41" s="62" t="s">
        <v>44</v>
      </c>
      <c r="C41" s="63"/>
      <c r="D41" s="65"/>
      <c r="E41" s="6" t="s">
        <v>8</v>
      </c>
      <c r="F41" s="4">
        <v>19</v>
      </c>
      <c r="G41" s="4">
        <v>10</v>
      </c>
      <c r="H41" s="4">
        <v>2</v>
      </c>
      <c r="I41" s="4">
        <v>1</v>
      </c>
      <c r="J41" s="4">
        <v>10</v>
      </c>
      <c r="K41" s="4">
        <v>1</v>
      </c>
      <c r="L41" s="4">
        <v>4</v>
      </c>
      <c r="M41" s="4">
        <v>1</v>
      </c>
      <c r="N41" s="4">
        <v>1000</v>
      </c>
    </row>
    <row r="42" spans="2:14" ht="15.75" customHeight="1">
      <c r="B42" s="66"/>
      <c r="C42" s="67"/>
      <c r="D42" s="68"/>
      <c r="E42" s="6" t="s">
        <v>9</v>
      </c>
      <c r="F42" s="21">
        <v>12</v>
      </c>
      <c r="G42" s="4">
        <v>10</v>
      </c>
      <c r="H42" s="4">
        <v>1</v>
      </c>
      <c r="I42" s="4">
        <v>10</v>
      </c>
      <c r="J42" s="4">
        <v>0</v>
      </c>
      <c r="K42" s="4">
        <v>0</v>
      </c>
      <c r="L42" s="4">
        <v>0</v>
      </c>
      <c r="M42" s="4">
        <v>0</v>
      </c>
      <c r="N42" s="4">
        <v>51000</v>
      </c>
    </row>
    <row r="43" spans="2:14" ht="15.75" customHeight="1" thickBot="1">
      <c r="B43" s="66"/>
      <c r="C43" s="67"/>
      <c r="D43" s="68"/>
      <c r="E43" s="7" t="s">
        <v>10</v>
      </c>
      <c r="F43" s="22">
        <v>9</v>
      </c>
      <c r="G43" s="5">
        <v>7</v>
      </c>
      <c r="H43" s="5">
        <v>3</v>
      </c>
      <c r="I43" s="5">
        <v>5</v>
      </c>
      <c r="J43" s="5">
        <v>0</v>
      </c>
      <c r="K43" s="5">
        <v>0</v>
      </c>
      <c r="L43" s="5">
        <v>1</v>
      </c>
      <c r="M43" s="5">
        <v>0</v>
      </c>
      <c r="N43" s="5">
        <v>28000</v>
      </c>
    </row>
    <row r="44" spans="2:14" ht="15.75" customHeight="1" thickBot="1">
      <c r="B44" s="38" t="s">
        <v>31</v>
      </c>
      <c r="C44" s="39"/>
      <c r="D44" s="39"/>
      <c r="E44" s="40"/>
      <c r="F44" s="8">
        <f>SUM(F41:F43)</f>
        <v>40</v>
      </c>
      <c r="G44" s="8">
        <f aca="true" t="shared" si="5" ref="G44:N44">SUM(G41:G43)</f>
        <v>27</v>
      </c>
      <c r="H44" s="8">
        <f t="shared" si="5"/>
        <v>6</v>
      </c>
      <c r="I44" s="8">
        <f t="shared" si="5"/>
        <v>16</v>
      </c>
      <c r="J44" s="8">
        <f t="shared" si="5"/>
        <v>10</v>
      </c>
      <c r="K44" s="8">
        <f t="shared" si="5"/>
        <v>1</v>
      </c>
      <c r="L44" s="8">
        <f t="shared" si="5"/>
        <v>5</v>
      </c>
      <c r="M44" s="8">
        <f t="shared" si="5"/>
        <v>1</v>
      </c>
      <c r="N44" s="8">
        <f t="shared" si="5"/>
        <v>80000</v>
      </c>
    </row>
    <row r="45" spans="2:14" ht="15.75" customHeight="1" thickBot="1">
      <c r="B45" s="78" t="s">
        <v>17</v>
      </c>
      <c r="C45" s="79"/>
      <c r="D45" s="79"/>
      <c r="E45" s="79"/>
      <c r="F45" s="11">
        <f>SUM(F38+F39+F40+F44)</f>
        <v>3668</v>
      </c>
      <c r="G45" s="11">
        <f aca="true" t="shared" si="6" ref="G45:N45">SUM(G38+G39+G40+G44)</f>
        <v>950</v>
      </c>
      <c r="H45" s="11">
        <f t="shared" si="6"/>
        <v>156</v>
      </c>
      <c r="I45" s="11">
        <f t="shared" si="6"/>
        <v>424</v>
      </c>
      <c r="J45" s="11">
        <f t="shared" si="6"/>
        <v>445</v>
      </c>
      <c r="K45" s="11">
        <f t="shared" si="6"/>
        <v>50</v>
      </c>
      <c r="L45" s="11">
        <f t="shared" si="6"/>
        <v>50</v>
      </c>
      <c r="M45" s="11">
        <f t="shared" si="6"/>
        <v>43</v>
      </c>
      <c r="N45" s="11">
        <f t="shared" si="6"/>
        <v>3696900</v>
      </c>
    </row>
    <row r="46" spans="2:14" ht="15.75" customHeight="1" thickBot="1">
      <c r="B46" s="97" t="s">
        <v>51</v>
      </c>
      <c r="C46" s="98"/>
      <c r="D46" s="98"/>
      <c r="E46" s="98"/>
      <c r="F46" s="26">
        <f>F33+F45</f>
        <v>6042</v>
      </c>
      <c r="G46" s="26">
        <f aca="true" t="shared" si="7" ref="G46:N46">G33+G45</f>
        <v>1561</v>
      </c>
      <c r="H46" s="26">
        <f t="shared" si="7"/>
        <v>166</v>
      </c>
      <c r="I46" s="26">
        <f t="shared" si="7"/>
        <v>625</v>
      </c>
      <c r="J46" s="26">
        <f t="shared" si="7"/>
        <v>694</v>
      </c>
      <c r="K46" s="26">
        <f t="shared" si="7"/>
        <v>103</v>
      </c>
      <c r="L46" s="26">
        <f t="shared" si="7"/>
        <v>115</v>
      </c>
      <c r="M46" s="26">
        <f t="shared" si="7"/>
        <v>80</v>
      </c>
      <c r="N46" s="26">
        <f t="shared" si="7"/>
        <v>4566600</v>
      </c>
    </row>
    <row r="47" spans="2:14" ht="15.75" customHeight="1">
      <c r="B47" s="105" t="s">
        <v>47</v>
      </c>
      <c r="C47" s="106"/>
      <c r="D47" s="107"/>
      <c r="E47" s="24" t="s">
        <v>8</v>
      </c>
      <c r="F47" s="25">
        <v>143</v>
      </c>
      <c r="G47" s="25">
        <v>32</v>
      </c>
      <c r="H47" s="25">
        <v>7</v>
      </c>
      <c r="I47" s="25">
        <v>7</v>
      </c>
      <c r="J47" s="25">
        <v>9</v>
      </c>
      <c r="K47" s="25">
        <v>6</v>
      </c>
      <c r="L47" s="25">
        <v>3</v>
      </c>
      <c r="M47" s="25">
        <v>1</v>
      </c>
      <c r="N47" s="25">
        <v>19000</v>
      </c>
    </row>
    <row r="48" spans="2:14" ht="15.75" customHeight="1">
      <c r="B48" s="105"/>
      <c r="C48" s="106"/>
      <c r="D48" s="107"/>
      <c r="E48" s="6" t="s">
        <v>9</v>
      </c>
      <c r="F48" s="21">
        <v>23</v>
      </c>
      <c r="G48" s="4">
        <v>6</v>
      </c>
      <c r="H48" s="4">
        <v>2</v>
      </c>
      <c r="I48" s="4">
        <v>1</v>
      </c>
      <c r="J48" s="4">
        <v>0</v>
      </c>
      <c r="K48" s="4">
        <v>0</v>
      </c>
      <c r="L48" s="4">
        <v>2</v>
      </c>
      <c r="M48" s="4">
        <v>1</v>
      </c>
      <c r="N48" s="4">
        <v>5000</v>
      </c>
    </row>
    <row r="49" spans="2:14" ht="15.75" customHeight="1">
      <c r="B49" s="105"/>
      <c r="C49" s="106"/>
      <c r="D49" s="107"/>
      <c r="E49" s="6" t="s">
        <v>10</v>
      </c>
      <c r="F49" s="21">
        <v>79</v>
      </c>
      <c r="G49" s="4">
        <v>13</v>
      </c>
      <c r="H49" s="4">
        <v>2</v>
      </c>
      <c r="I49" s="4">
        <v>10</v>
      </c>
      <c r="J49" s="4">
        <v>0</v>
      </c>
      <c r="K49" s="4">
        <v>0</v>
      </c>
      <c r="L49" s="4">
        <v>1</v>
      </c>
      <c r="M49" s="4">
        <v>0</v>
      </c>
      <c r="N49" s="4">
        <v>25500</v>
      </c>
    </row>
    <row r="50" spans="2:14" ht="15.75" customHeight="1" thickBot="1">
      <c r="B50" s="108"/>
      <c r="C50" s="109"/>
      <c r="D50" s="110"/>
      <c r="E50" s="14" t="s">
        <v>32</v>
      </c>
      <c r="F50" s="23">
        <v>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2:14" ht="15.75" customHeight="1" thickBot="1">
      <c r="B51" s="97" t="s">
        <v>50</v>
      </c>
      <c r="C51" s="98"/>
      <c r="D51" s="98"/>
      <c r="E51" s="98"/>
      <c r="F51" s="26">
        <f>SUM(F47:F50)</f>
        <v>246</v>
      </c>
      <c r="G51" s="26">
        <f aca="true" t="shared" si="8" ref="G51:N51">SUM(G47:G50)</f>
        <v>51</v>
      </c>
      <c r="H51" s="26">
        <f t="shared" si="8"/>
        <v>11</v>
      </c>
      <c r="I51" s="26">
        <f t="shared" si="8"/>
        <v>18</v>
      </c>
      <c r="J51" s="26">
        <f t="shared" si="8"/>
        <v>9</v>
      </c>
      <c r="K51" s="26">
        <f t="shared" si="8"/>
        <v>6</v>
      </c>
      <c r="L51" s="26">
        <f t="shared" si="8"/>
        <v>6</v>
      </c>
      <c r="M51" s="26">
        <f t="shared" si="8"/>
        <v>2</v>
      </c>
      <c r="N51" s="26">
        <f t="shared" si="8"/>
        <v>49500</v>
      </c>
    </row>
    <row r="52" spans="2:14" ht="15.75" customHeight="1">
      <c r="B52" s="99" t="s">
        <v>49</v>
      </c>
      <c r="C52" s="100"/>
      <c r="D52" s="101"/>
      <c r="E52" s="9" t="s">
        <v>8</v>
      </c>
      <c r="F52" s="3">
        <v>1803</v>
      </c>
      <c r="G52" s="3">
        <v>377</v>
      </c>
      <c r="H52" s="3">
        <v>111</v>
      </c>
      <c r="I52" s="3">
        <v>39</v>
      </c>
      <c r="J52" s="3">
        <v>141</v>
      </c>
      <c r="K52" s="3">
        <v>18</v>
      </c>
      <c r="L52" s="3">
        <v>0</v>
      </c>
      <c r="M52" s="3">
        <v>1</v>
      </c>
      <c r="N52" s="3">
        <v>149800</v>
      </c>
    </row>
    <row r="53" spans="2:14" ht="15.75" customHeight="1">
      <c r="B53" s="102"/>
      <c r="C53" s="103"/>
      <c r="D53" s="104"/>
      <c r="E53" s="6" t="s">
        <v>9</v>
      </c>
      <c r="F53" s="21">
        <v>292</v>
      </c>
      <c r="G53" s="4">
        <v>86</v>
      </c>
      <c r="H53" s="4">
        <v>56</v>
      </c>
      <c r="I53" s="4">
        <v>28</v>
      </c>
      <c r="J53" s="4">
        <v>0</v>
      </c>
      <c r="K53" s="4">
        <v>0</v>
      </c>
      <c r="L53" s="4">
        <v>0</v>
      </c>
      <c r="M53" s="4">
        <v>0</v>
      </c>
      <c r="N53" s="4">
        <v>133700</v>
      </c>
    </row>
    <row r="54" spans="2:14" ht="15.75" customHeight="1">
      <c r="B54" s="102"/>
      <c r="C54" s="103"/>
      <c r="D54" s="104"/>
      <c r="E54" s="6" t="s">
        <v>10</v>
      </c>
      <c r="F54" s="21">
        <v>740</v>
      </c>
      <c r="G54" s="4">
        <v>213</v>
      </c>
      <c r="H54" s="4">
        <v>194</v>
      </c>
      <c r="I54" s="4">
        <v>42</v>
      </c>
      <c r="J54" s="4">
        <v>0</v>
      </c>
      <c r="K54" s="4">
        <v>0</v>
      </c>
      <c r="L54" s="4">
        <v>0</v>
      </c>
      <c r="M54" s="4">
        <v>0</v>
      </c>
      <c r="N54" s="4">
        <v>350500</v>
      </c>
    </row>
    <row r="55" spans="2:14" ht="15.75" customHeight="1" thickBot="1">
      <c r="B55" s="102"/>
      <c r="C55" s="103"/>
      <c r="D55" s="104"/>
      <c r="E55" s="14" t="s">
        <v>32</v>
      </c>
      <c r="F55" s="23">
        <v>92</v>
      </c>
      <c r="G55" s="15">
        <v>404</v>
      </c>
      <c r="H55" s="15">
        <v>1</v>
      </c>
      <c r="I55" s="15">
        <v>15</v>
      </c>
      <c r="J55" s="15">
        <v>8</v>
      </c>
      <c r="K55" s="15">
        <v>8</v>
      </c>
      <c r="L55" s="15">
        <v>0</v>
      </c>
      <c r="M55" s="15">
        <v>0</v>
      </c>
      <c r="N55" s="15">
        <v>200000</v>
      </c>
    </row>
    <row r="56" spans="2:14" ht="15.75" thickBot="1">
      <c r="B56" s="97" t="s">
        <v>52</v>
      </c>
      <c r="C56" s="98"/>
      <c r="D56" s="98"/>
      <c r="E56" s="98"/>
      <c r="F56" s="26">
        <f>SUM(F52:F55)</f>
        <v>2927</v>
      </c>
      <c r="G56" s="26">
        <f aca="true" t="shared" si="9" ref="G56:N56">SUM(G52:G55)</f>
        <v>1080</v>
      </c>
      <c r="H56" s="26">
        <f t="shared" si="9"/>
        <v>362</v>
      </c>
      <c r="I56" s="26">
        <f t="shared" si="9"/>
        <v>124</v>
      </c>
      <c r="J56" s="26">
        <f t="shared" si="9"/>
        <v>149</v>
      </c>
      <c r="K56" s="26">
        <f t="shared" si="9"/>
        <v>26</v>
      </c>
      <c r="L56" s="26">
        <f t="shared" si="9"/>
        <v>0</v>
      </c>
      <c r="M56" s="26">
        <f t="shared" si="9"/>
        <v>1</v>
      </c>
      <c r="N56" s="26">
        <f t="shared" si="9"/>
        <v>834000</v>
      </c>
    </row>
    <row r="57" spans="2:14" ht="15.75" customHeight="1">
      <c r="B57" s="116" t="s">
        <v>48</v>
      </c>
      <c r="C57" s="117"/>
      <c r="D57" s="117"/>
      <c r="E57" s="17" t="s">
        <v>8</v>
      </c>
      <c r="F57" s="3">
        <v>37</v>
      </c>
      <c r="G57" s="3">
        <v>22</v>
      </c>
      <c r="H57" s="3">
        <v>1</v>
      </c>
      <c r="I57" s="3">
        <v>0</v>
      </c>
      <c r="J57" s="3">
        <v>16</v>
      </c>
      <c r="K57" s="3">
        <v>0</v>
      </c>
      <c r="L57" s="3">
        <v>0</v>
      </c>
      <c r="M57" s="3">
        <v>0</v>
      </c>
      <c r="N57" s="3">
        <v>7500</v>
      </c>
    </row>
    <row r="58" spans="2:14" ht="15.75" customHeight="1">
      <c r="B58" s="118"/>
      <c r="C58" s="119"/>
      <c r="D58" s="119"/>
      <c r="E58" s="28" t="s">
        <v>9</v>
      </c>
      <c r="F58" s="25">
        <v>3</v>
      </c>
      <c r="G58" s="25">
        <v>3</v>
      </c>
      <c r="H58" s="25">
        <v>2</v>
      </c>
      <c r="I58" s="25">
        <v>1</v>
      </c>
      <c r="J58" s="25">
        <v>0</v>
      </c>
      <c r="K58" s="25">
        <v>0</v>
      </c>
      <c r="L58" s="25">
        <v>0</v>
      </c>
      <c r="M58" s="25">
        <v>0</v>
      </c>
      <c r="N58" s="25">
        <v>8000</v>
      </c>
    </row>
    <row r="59" spans="2:14" ht="15.75" customHeight="1" thickBot="1">
      <c r="B59" s="118"/>
      <c r="C59" s="119"/>
      <c r="D59" s="119"/>
      <c r="E59" s="28" t="s">
        <v>56</v>
      </c>
      <c r="F59" s="25">
        <v>8</v>
      </c>
      <c r="G59" s="25">
        <v>8</v>
      </c>
      <c r="H59" s="25">
        <v>6</v>
      </c>
      <c r="I59" s="25">
        <v>1</v>
      </c>
      <c r="J59" s="25">
        <v>1</v>
      </c>
      <c r="K59" s="25">
        <v>0</v>
      </c>
      <c r="L59" s="25">
        <v>0</v>
      </c>
      <c r="M59" s="25">
        <v>1</v>
      </c>
      <c r="N59" s="25">
        <v>7500</v>
      </c>
    </row>
    <row r="60" spans="2:14" ht="15.75" customHeight="1" thickBot="1">
      <c r="B60" s="97" t="s">
        <v>54</v>
      </c>
      <c r="C60" s="98"/>
      <c r="D60" s="98"/>
      <c r="E60" s="98"/>
      <c r="F60" s="26">
        <f aca="true" t="shared" si="10" ref="F60:N60">SUM(F57:F59)</f>
        <v>48</v>
      </c>
      <c r="G60" s="26">
        <f t="shared" si="10"/>
        <v>33</v>
      </c>
      <c r="H60" s="26">
        <f t="shared" si="10"/>
        <v>9</v>
      </c>
      <c r="I60" s="26">
        <f t="shared" si="10"/>
        <v>2</v>
      </c>
      <c r="J60" s="26">
        <f t="shared" si="10"/>
        <v>17</v>
      </c>
      <c r="K60" s="26">
        <f t="shared" si="10"/>
        <v>0</v>
      </c>
      <c r="L60" s="26">
        <f t="shared" si="10"/>
        <v>0</v>
      </c>
      <c r="M60" s="26">
        <f t="shared" si="10"/>
        <v>1</v>
      </c>
      <c r="N60" s="26">
        <f t="shared" si="10"/>
        <v>23000</v>
      </c>
    </row>
    <row r="61" spans="2:14" ht="38.25" customHeight="1">
      <c r="B61" s="113" t="s">
        <v>53</v>
      </c>
      <c r="C61" s="114"/>
      <c r="D61" s="114"/>
      <c r="E61" s="114"/>
      <c r="F61" s="115"/>
      <c r="G61" s="15">
        <v>37</v>
      </c>
      <c r="H61" s="15">
        <v>11</v>
      </c>
      <c r="I61" s="15">
        <v>13</v>
      </c>
      <c r="J61" s="15">
        <v>13</v>
      </c>
      <c r="K61" s="15">
        <v>0</v>
      </c>
      <c r="L61" s="15">
        <v>0</v>
      </c>
      <c r="M61" s="15">
        <v>0</v>
      </c>
      <c r="N61" s="15">
        <v>57000</v>
      </c>
    </row>
    <row r="62" spans="2:14" s="16" customFormat="1" ht="33" customHeight="1" thickBot="1">
      <c r="B62" s="126" t="s">
        <v>55</v>
      </c>
      <c r="C62" s="127"/>
      <c r="D62" s="127"/>
      <c r="E62" s="128"/>
      <c r="F62" s="20">
        <f aca="true" t="shared" si="11" ref="F62:N62">SUM(F46+F51+F56+F60+F61)</f>
        <v>9263</v>
      </c>
      <c r="G62" s="20">
        <f t="shared" si="11"/>
        <v>2762</v>
      </c>
      <c r="H62" s="20">
        <f t="shared" si="11"/>
        <v>559</v>
      </c>
      <c r="I62" s="20">
        <f t="shared" si="11"/>
        <v>782</v>
      </c>
      <c r="J62" s="20">
        <f t="shared" si="11"/>
        <v>882</v>
      </c>
      <c r="K62" s="20">
        <f t="shared" si="11"/>
        <v>135</v>
      </c>
      <c r="L62" s="20">
        <f t="shared" si="11"/>
        <v>121</v>
      </c>
      <c r="M62" s="20">
        <f t="shared" si="11"/>
        <v>84</v>
      </c>
      <c r="N62" s="20">
        <f t="shared" si="11"/>
        <v>5530100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20" t="s">
        <v>18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2"/>
    </row>
    <row r="65" spans="2:14" ht="12.75" customHeight="1">
      <c r="B65" s="27" t="s">
        <v>19</v>
      </c>
      <c r="C65" s="111" t="s">
        <v>20</v>
      </c>
      <c r="D65" s="112"/>
      <c r="E65" s="112"/>
      <c r="F65" s="27" t="s">
        <v>23</v>
      </c>
      <c r="G65" s="123" t="s">
        <v>24</v>
      </c>
      <c r="H65" s="124"/>
      <c r="I65" s="124"/>
      <c r="J65" s="124"/>
      <c r="K65" s="27" t="s">
        <v>27</v>
      </c>
      <c r="L65" s="111" t="s">
        <v>28</v>
      </c>
      <c r="M65" s="112"/>
      <c r="N65" s="125"/>
    </row>
    <row r="66" spans="2:14" ht="12.75" customHeight="1">
      <c r="B66" s="19" t="s">
        <v>21</v>
      </c>
      <c r="C66" s="111" t="s">
        <v>22</v>
      </c>
      <c r="D66" s="112"/>
      <c r="E66" s="112"/>
      <c r="F66" s="19" t="s">
        <v>25</v>
      </c>
      <c r="G66" s="111" t="s">
        <v>26</v>
      </c>
      <c r="H66" s="112"/>
      <c r="I66" s="112"/>
      <c r="J66" s="112"/>
      <c r="K66" s="19" t="s">
        <v>29</v>
      </c>
      <c r="L66" s="111" t="s">
        <v>30</v>
      </c>
      <c r="M66" s="112"/>
      <c r="N66" s="125"/>
    </row>
    <row r="69" ht="18">
      <c r="K69" s="29"/>
    </row>
    <row r="70" ht="18">
      <c r="K70" s="29"/>
    </row>
  </sheetData>
  <mergeCells count="95">
    <mergeCell ref="C66:E66"/>
    <mergeCell ref="B61:F61"/>
    <mergeCell ref="B57:D59"/>
    <mergeCell ref="B64:N64"/>
    <mergeCell ref="G65:J65"/>
    <mergeCell ref="G66:J66"/>
    <mergeCell ref="L65:N65"/>
    <mergeCell ref="L66:N66"/>
    <mergeCell ref="C65:E65"/>
    <mergeCell ref="B62:E62"/>
    <mergeCell ref="M18:M19"/>
    <mergeCell ref="N18:N19"/>
    <mergeCell ref="B56:E56"/>
    <mergeCell ref="B60:E60"/>
    <mergeCell ref="B45:E45"/>
    <mergeCell ref="B44:E44"/>
    <mergeCell ref="B51:E51"/>
    <mergeCell ref="B52:D55"/>
    <mergeCell ref="B47:D50"/>
    <mergeCell ref="B46:E46"/>
    <mergeCell ref="M16:M17"/>
    <mergeCell ref="N16:N17"/>
    <mergeCell ref="B18:E19"/>
    <mergeCell ref="F18:F19"/>
    <mergeCell ref="G18:G19"/>
    <mergeCell ref="H18:H19"/>
    <mergeCell ref="I18:I19"/>
    <mergeCell ref="J18:J19"/>
    <mergeCell ref="K18:K19"/>
    <mergeCell ref="L18:L19"/>
    <mergeCell ref="M10:M11"/>
    <mergeCell ref="B16:E17"/>
    <mergeCell ref="F16:F17"/>
    <mergeCell ref="G16:G17"/>
    <mergeCell ref="H16:H17"/>
    <mergeCell ref="I16:I17"/>
    <mergeCell ref="J16:J17"/>
    <mergeCell ref="K16:K17"/>
    <mergeCell ref="L16:L17"/>
    <mergeCell ref="L14:L15"/>
    <mergeCell ref="M14:M15"/>
    <mergeCell ref="N14:N15"/>
    <mergeCell ref="B9:N9"/>
    <mergeCell ref="H10:H11"/>
    <mergeCell ref="G10:G11"/>
    <mergeCell ref="N10:N11"/>
    <mergeCell ref="B10:E11"/>
    <mergeCell ref="F10:F11"/>
    <mergeCell ref="L10:L11"/>
    <mergeCell ref="I10:I11"/>
    <mergeCell ref="J10:J11"/>
    <mergeCell ref="K10:K11"/>
    <mergeCell ref="B31:E31"/>
    <mergeCell ref="B32:E32"/>
    <mergeCell ref="B20:D22"/>
    <mergeCell ref="J14:J15"/>
    <mergeCell ref="K14:K15"/>
    <mergeCell ref="B14:E15"/>
    <mergeCell ref="F14:F15"/>
    <mergeCell ref="G14:G15"/>
    <mergeCell ref="B40:E40"/>
    <mergeCell ref="B41:D43"/>
    <mergeCell ref="B38:E38"/>
    <mergeCell ref="B27:E27"/>
    <mergeCell ref="B28:D30"/>
    <mergeCell ref="B33:E33"/>
    <mergeCell ref="B34:N34"/>
    <mergeCell ref="B35:D37"/>
    <mergeCell ref="B39:E39"/>
    <mergeCell ref="H14:H15"/>
    <mergeCell ref="I14:I15"/>
    <mergeCell ref="G12:G13"/>
    <mergeCell ref="N12:N13"/>
    <mergeCell ref="H12:H13"/>
    <mergeCell ref="I12:I13"/>
    <mergeCell ref="J12:J13"/>
    <mergeCell ref="K12:K13"/>
    <mergeCell ref="L12:L13"/>
    <mergeCell ref="M12:M13"/>
    <mergeCell ref="B1:E1"/>
    <mergeCell ref="B2:N2"/>
    <mergeCell ref="B3:N3"/>
    <mergeCell ref="B4:N4"/>
    <mergeCell ref="B6:F6"/>
    <mergeCell ref="G6:N6"/>
    <mergeCell ref="B7:E8"/>
    <mergeCell ref="F7:F8"/>
    <mergeCell ref="G7:G8"/>
    <mergeCell ref="H7:J7"/>
    <mergeCell ref="K7:M7"/>
    <mergeCell ref="N7:N8"/>
    <mergeCell ref="B12:E13"/>
    <mergeCell ref="F12:F13"/>
    <mergeCell ref="B23:E23"/>
    <mergeCell ref="B24:D26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igereci</dc:creator>
  <cp:keywords/>
  <dc:description/>
  <cp:lastModifiedBy>ssolman</cp:lastModifiedBy>
  <cp:lastPrinted>2012-10-30T12:08:50Z</cp:lastPrinted>
  <dcterms:created xsi:type="dcterms:W3CDTF">2012-01-24T12:49:01Z</dcterms:created>
  <dcterms:modified xsi:type="dcterms:W3CDTF">2012-10-30T12:13:08Z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